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CATASTRO\Desktop\"/>
    </mc:Choice>
  </mc:AlternateContent>
  <bookViews>
    <workbookView xWindow="0" yWindow="0" windowWidth="28800" windowHeight="11910"/>
  </bookViews>
  <sheets>
    <sheet name="FR-01" sheetId="1" r:id="rId1"/>
  </sheets>
  <calcPr calcId="171027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H36" i="1"/>
  <c r="M35" i="1"/>
  <c r="H35" i="1"/>
  <c r="M34" i="1"/>
  <c r="H34" i="1"/>
  <c r="M33" i="1"/>
  <c r="M32" i="1"/>
  <c r="M31" i="1"/>
  <c r="M30" i="1"/>
  <c r="M28" i="1"/>
  <c r="M27" i="1"/>
  <c r="M26" i="1"/>
  <c r="L25" i="1"/>
  <c r="M25" i="1" s="1"/>
  <c r="M24" i="1"/>
  <c r="M23" i="1"/>
  <c r="M22" i="1"/>
  <c r="M21" i="1"/>
  <c r="M20" i="1"/>
  <c r="M19" i="1"/>
  <c r="M18" i="1"/>
  <c r="L17" i="1"/>
  <c r="M17" i="1" s="1"/>
  <c r="M16" i="1"/>
  <c r="M15" i="1"/>
  <c r="M14" i="1"/>
  <c r="M13" i="1"/>
  <c r="H14" i="1"/>
  <c r="H15" i="1"/>
  <c r="H16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13" i="1"/>
  <c r="G25" i="1"/>
  <c r="H25" i="1" s="1"/>
  <c r="G17" i="1"/>
  <c r="H17" i="1" s="1"/>
</calcChain>
</file>

<file path=xl/sharedStrings.xml><?xml version="1.0" encoding="utf-8"?>
<sst xmlns="http://schemas.openxmlformats.org/spreadsheetml/2006/main" count="376" uniqueCount="123">
  <si>
    <t>MUNICIPIO DE: AJACUBA, HGO.</t>
  </si>
  <si>
    <t>PROGRAMA DE OBRAS AUTORIZADAS</t>
  </si>
  <si>
    <t>FUENTE DE FINANCIAMIENTO FAISM</t>
  </si>
  <si>
    <t>EJERCICIO FISCAL 2017</t>
  </si>
  <si>
    <t>Unidad Administrativa:</t>
  </si>
  <si>
    <t>Area:</t>
  </si>
  <si>
    <t>Responsable:</t>
  </si>
  <si>
    <t>Clave o número de obra</t>
  </si>
  <si>
    <t>Nombre de la obra</t>
  </si>
  <si>
    <t>Localidad</t>
  </si>
  <si>
    <t>Estructura Financiera Inicial</t>
  </si>
  <si>
    <t>Estructura Financiera Modificada</t>
  </si>
  <si>
    <t>Modalidad de ejecución</t>
  </si>
  <si>
    <t>Avance actualizado</t>
  </si>
  <si>
    <t>Tipo de Adjudicación</t>
  </si>
  <si>
    <t>Obra recepcionada</t>
  </si>
  <si>
    <t>Participación de fondos federales</t>
  </si>
  <si>
    <t>Federal</t>
  </si>
  <si>
    <t>Estatal</t>
  </si>
  <si>
    <t>Municipal</t>
  </si>
  <si>
    <t>Beneficiarios</t>
  </si>
  <si>
    <t>Total</t>
  </si>
  <si>
    <t>Físico</t>
  </si>
  <si>
    <t>Financiero</t>
  </si>
  <si>
    <t>Formato :   MR-01</t>
  </si>
  <si>
    <t>REFERENCIA</t>
  </si>
  <si>
    <t>DESCRIPCIÓN</t>
  </si>
  <si>
    <t>LOGOTIPO:</t>
  </si>
  <si>
    <t>Insertar el logotipo representativo del Municipio.</t>
  </si>
  <si>
    <t>MUNICIPIO DE:</t>
  </si>
  <si>
    <t>Especificar el nombre del Municipio.</t>
  </si>
  <si>
    <t>FUENTE DE FINANCIAMIENTO:</t>
  </si>
  <si>
    <t>Especificar el nombre del Fondo o Programa con la que se ejecutará la obra, de tal forma que exista un formato por fondo.</t>
  </si>
  <si>
    <t>UNIDAD ADMINISTRATIVA:</t>
  </si>
  <si>
    <t>Indicar el nombre de la unidad administrativa ejecutora de las obras reportadas.</t>
  </si>
  <si>
    <t>AREA:</t>
  </si>
  <si>
    <t>Indicar en nombre del area encargada de la información</t>
  </si>
  <si>
    <t>RESPONSABLE:</t>
  </si>
  <si>
    <t>Indicar el nombre del responsable del área.</t>
  </si>
  <si>
    <t>CLAVE DE LA OBRA:</t>
  </si>
  <si>
    <t>Número o clave con el que se identifica la obra.</t>
  </si>
  <si>
    <t>NOMBRE DE LA OBRA:</t>
  </si>
  <si>
    <t>Indicar el nombre de la obra.</t>
  </si>
  <si>
    <t>LOCALIDAD:</t>
  </si>
  <si>
    <t>Indicar el nombre de la Localidad.</t>
  </si>
  <si>
    <t>ESTRUCTURA FINANCIERA INICIAL:</t>
  </si>
  <si>
    <t>Montos que conforman la estructura financiera inicial en la columna que corresponda.</t>
  </si>
  <si>
    <t>ESTRUCTURA FINANCIERA MODIFICADA:</t>
  </si>
  <si>
    <t>Montos que conforman la estructura financiera en en caso de modificacion por aumento o dismunución en la columna que corresponda.</t>
  </si>
  <si>
    <t>MODALIDAD DE EJECUCIÓN:</t>
  </si>
  <si>
    <t>Indicar si la obra es por Contrato (C ) , Administración dorecta (AD)</t>
  </si>
  <si>
    <t>AVANCE ACTUALIZADO FISICO:</t>
  </si>
  <si>
    <t>Indicar el avance fisico real de la obra</t>
  </si>
  <si>
    <t>AVANCE ACTUALIZADO FINANCIERO:</t>
  </si>
  <si>
    <t>Indicar los pagos realizados de la obra</t>
  </si>
  <si>
    <t>TIPO DE ADJUDICACIÓN:</t>
  </si>
  <si>
    <t>Referir el tipo de adjudicación de la obra de acuerdo al monto.</t>
  </si>
  <si>
    <t>OBRA RECEPCIONADA:</t>
  </si>
  <si>
    <t>Anotar si la obra esta entregada y recepcionada por Contraloria del Estado de Hidalgo y/o Contraloria Interna, asi como el comité de obra</t>
  </si>
  <si>
    <t>PARTICIPACION DE FONDOS:</t>
  </si>
  <si>
    <t>Mencionar, en su caso,  la fuente de financiemiento federal que forma parte de la estructura financiera de la obra</t>
  </si>
  <si>
    <t>ELABORÓ:</t>
  </si>
  <si>
    <t>Incluir el nombre y firma de la persona que llenó el formato.</t>
  </si>
  <si>
    <t>AUTORIZÓ:</t>
  </si>
  <si>
    <t>Incluir el nombre y firma del responsable del área encargada de la información.</t>
  </si>
  <si>
    <t>Direccion de Obras Publicas y Catastro Municipal</t>
  </si>
  <si>
    <t xml:space="preserve">Arq. Carlos Armando Arellano Gonzalez </t>
  </si>
  <si>
    <t>Ayuntamiento del Municipio de Ajacuba</t>
  </si>
  <si>
    <t>CONSTRUCCION DE DRENAJE SANITARIO CALLE TIERRA Y LIBERTAD</t>
  </si>
  <si>
    <t>AMPLIACIÓN DE DRENAJE SANITARIO CALLE NARCISO MENDOZA PRIMERA ETAPA</t>
  </si>
  <si>
    <t>AMPLIACIÓN DE DRENAJE SANITARIO CALLE NARCISO MENDOZA SEGUNDA ETAPA</t>
  </si>
  <si>
    <t>AMPLIACIÓN DE DRENAJE SANITARIO CALLE CANTERA</t>
  </si>
  <si>
    <t>CONSTRUCCIÓN DE RED DE AGUA POTABLE ARBOLEDAS -STA JACOBA PRIMERA ETAPA</t>
  </si>
  <si>
    <t>CONSTRUCCION DE DRENAJE SANITARIO CALLE CERRADA JUÁREZ</t>
  </si>
  <si>
    <t>AMPLIACIÓN DE DRENAJE SANITARIO CALLE FRANCISCO VILLA</t>
  </si>
  <si>
    <t>CONSTRUCCION DE DRENAJE SANITARIO CALLE CERRADA MATAMOROS</t>
  </si>
  <si>
    <t>AMPLIACIÓN DE DRENAJE SANITARIO CALLE HUITZILOPOXTLI</t>
  </si>
  <si>
    <t>AMPLIACIÓN DE DRENAJE SANITARIO CALLE PORFIRIO DÍAZ</t>
  </si>
  <si>
    <t>AMPLIACIÓN DE DRENAJE SANITARIO CALLE LOMA BONITA</t>
  </si>
  <si>
    <t>CONSTRUCCION DE DRENAJE SANITARIO CALLE CERRADA MENDOZA</t>
  </si>
  <si>
    <t xml:space="preserve">CONSTRUCCIÓN DE RED DE AGUA POTABLE PRIMERA ETAPA </t>
  </si>
  <si>
    <t>AMPLIACION DE DRENAJE SANITARIO EN CALLE LA LINEA</t>
  </si>
  <si>
    <t xml:space="preserve">AMPLIACIÓN DE DRENAJE SANITARIO CALLE AV. DE LOS TRABAJADORES </t>
  </si>
  <si>
    <t>AMPLIACIÓN DE DRENAJE SANITARIO CALLE ZACATECAS</t>
  </si>
  <si>
    <t>AMPLIACION DE DRENAJE SANITARIO CALLE EMILIANO ZAPATA PRIMERA ETAPA</t>
  </si>
  <si>
    <t>AMPLIACION DE DRENAJE SANITARIO CALLE EMILIANO ZAPATA SEGUNDA ETAPA</t>
  </si>
  <si>
    <t>CONSTRUCCION DE DRENAJE SANITARIO CALLE VILLA DE AYALA</t>
  </si>
  <si>
    <t>AMPLIACIÓN DE DRENAJE SANITARIO CALLE JUSTO SIERRA</t>
  </si>
  <si>
    <t>AJACUBA</t>
  </si>
  <si>
    <t>SANTIAGO TEZONTLALE</t>
  </si>
  <si>
    <t>VICENTE GUERRERO</t>
  </si>
  <si>
    <t>SAN NICOLÁS TECOMATLÁN</t>
  </si>
  <si>
    <t>EMILIANO ZAPATA</t>
  </si>
  <si>
    <t>IGNACIO ZARAGOZA</t>
  </si>
  <si>
    <t>-</t>
  </si>
  <si>
    <t>CONTRATO</t>
  </si>
  <si>
    <t>ADJUDICACION DIRECTA</t>
  </si>
  <si>
    <t>INVITACION A TRES</t>
  </si>
  <si>
    <t>LICITACION</t>
  </si>
  <si>
    <t>NO</t>
  </si>
  <si>
    <t>FAISM</t>
  </si>
  <si>
    <t>FOFIN</t>
  </si>
  <si>
    <t>PROAGUA APARTADO URBANO</t>
  </si>
  <si>
    <t>2017/FOFIN-00213</t>
  </si>
  <si>
    <t>CONSTRUCCION DE TANQUE DE ALMACENAMIENTO DE AGUA RESIDUAL TEZONTLALE</t>
  </si>
  <si>
    <t>2017/FOFIN-00214</t>
  </si>
  <si>
    <t>2017/FOFIN-00215</t>
  </si>
  <si>
    <t>CONSTRUCCION DE PARQUE RECREATIVO SANTA JACOBA</t>
  </si>
  <si>
    <t>CONSTRUCCION DE PARQUE PUBLICO DE CONVIVENCIA FAMILIAR EN EL MUNICIPIO DE AJACUBA</t>
  </si>
  <si>
    <t>2017/FAISM005001</t>
  </si>
  <si>
    <t>2017/FAISM005002</t>
  </si>
  <si>
    <t>2017/FAISM005003</t>
  </si>
  <si>
    <t>2017/FAISM005004</t>
  </si>
  <si>
    <t>2017/FAISM005005</t>
  </si>
  <si>
    <t>2017/FAISM005006</t>
  </si>
  <si>
    <t>2017/FAISM005007</t>
  </si>
  <si>
    <t>2017/FAISM005008</t>
  </si>
  <si>
    <t>2017/FAISM005009</t>
  </si>
  <si>
    <t>2017/FAISM005010</t>
  </si>
  <si>
    <t>2017/FAISM005011</t>
  </si>
  <si>
    <t>2017/FAISM005012</t>
  </si>
  <si>
    <t>2017/FAISM005013</t>
  </si>
  <si>
    <t xml:space="preserve">POR ASIGNAR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</si>
</sst>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0"/>
      <name val="Arial"/>
    </font>
    <font>
      <sz val="10"/>
      <name val="Arial"/>
      <family val="2"/>
    </font>
    <font>
      <b/>
      <sz val="11"/>
      <color theme="1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0"/>
      <color theme="1"/>
      <name val="Arial Narrow"/>
      <family val="2"/>
    </font>
    <font>
      <sz val="10"/>
      <name val="Arial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1" applyFont="1" applyFill="1"/>
    <xf numFmtId="0" fontId="2" fillId="2" borderId="0" xfId="1" applyFont="1" applyFill="1"/>
    <xf numFmtId="0" fontId="3" fillId="2" borderId="0" xfId="1" applyFont="1" applyFill="1" applyAlignment="1"/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/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2" borderId="17" xfId="0" applyFill="1" applyBorder="1"/>
    <xf numFmtId="0" fontId="0" fillId="2" borderId="12" xfId="0" applyFill="1" applyBorder="1"/>
    <xf numFmtId="0" fontId="0" fillId="2" borderId="18" xfId="0" applyFill="1" applyBorder="1"/>
    <xf numFmtId="0" fontId="0" fillId="2" borderId="0" xfId="0" applyFill="1" applyBorder="1"/>
    <xf numFmtId="0" fontId="4" fillId="2" borderId="0" xfId="1" applyFont="1" applyFill="1"/>
    <xf numFmtId="0" fontId="6" fillId="2" borderId="0" xfId="1" applyFont="1" applyFill="1"/>
    <xf numFmtId="0" fontId="5" fillId="2" borderId="0" xfId="1" applyFont="1" applyFill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6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 wrapText="1"/>
    </xf>
    <xf numFmtId="44" fontId="8" fillId="0" borderId="15" xfId="2" applyFont="1" applyFill="1" applyBorder="1" applyAlignment="1">
      <alignment horizontal="center" vertical="center" wrapText="1"/>
    </xf>
    <xf numFmtId="9" fontId="8" fillId="0" borderId="15" xfId="3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</cellXfs>
  <cellStyles count="4">
    <cellStyle name="Moneda" xfId="2" builtinId="4"/>
    <cellStyle name="Normal" xfId="0" builtinId="0"/>
    <cellStyle name="Normal 2 2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736600</xdr:colOff>
      <xdr:row>0</xdr:row>
      <xdr:rowOff>133349</xdr:rowOff>
    </xdr:from>
    <xdr:to>
      <xdr:col>18</xdr:col>
      <xdr:colOff>47625</xdr:colOff>
      <xdr:row>2</xdr:row>
      <xdr:rowOff>158749</xdr:rowOff>
    </xdr:to>
    <xdr:sp macro="" textlink="">
      <xdr:nvSpPr>
        <xdr:cNvPr id="2" name="4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862050" y="133349"/>
          <a:ext cx="835025" cy="3968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MR</a:t>
          </a:r>
          <a:r>
            <a:rPr lang="es-MX" sz="1600" b="1" baseline="0">
              <a:ln w="3175">
                <a:noFill/>
              </a:ln>
              <a:latin typeface="Arial Narrow" pitchFamily="34" charset="0"/>
            </a:rPr>
            <a:t>-01</a:t>
          </a:r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123825</xdr:colOff>
      <xdr:row>0</xdr:row>
      <xdr:rowOff>142876</xdr:rowOff>
    </xdr:from>
    <xdr:to>
      <xdr:col>0</xdr:col>
      <xdr:colOff>1238250</xdr:colOff>
      <xdr:row>4</xdr:row>
      <xdr:rowOff>47626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825" y="142876"/>
          <a:ext cx="11144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LOGO </a:t>
          </a:r>
        </a:p>
        <a:p>
          <a:pPr algn="ctr" rtl="0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DEL MUNICIPIO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123825</xdr:rowOff>
    </xdr:from>
    <xdr:to>
      <xdr:col>1</xdr:col>
      <xdr:colOff>9525</xdr:colOff>
      <xdr:row>5</xdr:row>
      <xdr:rowOff>9525</xdr:rowOff>
    </xdr:to>
    <xdr:pic>
      <xdr:nvPicPr>
        <xdr:cNvPr id="4" name="7 Imagen" descr="Screenshot_2016-08-25-14-20-13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29" t="18732" r="27190" b="24471"/>
        <a:stretch>
          <a:fillRect/>
        </a:stretch>
      </xdr:blipFill>
      <xdr:spPr bwMode="auto">
        <a:xfrm>
          <a:off x="0" y="123825"/>
          <a:ext cx="14573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85"/>
  <sheetViews>
    <sheetView tabSelected="1" zoomScaleNormal="100" zoomScaleSheetLayoutView="100" workbookViewId="0">
      <selection activeCell="C61" sqref="C61:S64"/>
    </sheetView>
  </sheetViews>
  <sheetFormatPr baseColWidth="10" defaultRowHeight="12.75" x14ac:dyDescent="0.2"/>
  <cols>
    <col min="1" max="1" width="21.7109375" style="1" customWidth="1"/>
    <col min="2" max="2" width="39.5703125" style="1" customWidth="1"/>
    <col min="3" max="3" width="13.42578125" style="1" customWidth="1"/>
    <col min="4" max="4" width="14.28515625" style="1" customWidth="1"/>
    <col min="5" max="5" width="13.42578125" style="1" customWidth="1"/>
    <col min="6" max="6" width="14.42578125" style="1" customWidth="1"/>
    <col min="7" max="7" width="16.42578125" style="1" customWidth="1"/>
    <col min="8" max="8" width="14.5703125" style="1" customWidth="1"/>
    <col min="9" max="9" width="14.140625" style="1" customWidth="1"/>
    <col min="10" max="11" width="13.42578125" style="1" customWidth="1"/>
    <col min="12" max="12" width="14.28515625" style="1" customWidth="1"/>
    <col min="13" max="13" width="14.7109375" style="1" customWidth="1"/>
    <col min="14" max="14" width="14.28515625" style="1" customWidth="1"/>
    <col min="15" max="15" width="10.7109375" style="1" customWidth="1"/>
    <col min="16" max="16" width="11.42578125" style="1"/>
    <col min="17" max="17" width="13.42578125" style="1" customWidth="1"/>
    <col min="18" max="16384" width="11.42578125" style="1"/>
  </cols>
  <sheetData>
    <row r="2" spans="1:19" ht="16.5" x14ac:dyDescent="0.3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16.5" x14ac:dyDescent="0.3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16.5" x14ac:dyDescent="0.3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6.5" x14ac:dyDescent="0.3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16.5" x14ac:dyDescent="0.3">
      <c r="A7" s="2" t="s">
        <v>4</v>
      </c>
      <c r="B7" s="3" t="s">
        <v>67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6.5" x14ac:dyDescent="0.3">
      <c r="A8" s="2" t="s">
        <v>5</v>
      </c>
      <c r="B8" s="3" t="s">
        <v>65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6.5" x14ac:dyDescent="0.3">
      <c r="A9" s="2" t="s">
        <v>6</v>
      </c>
      <c r="B9" s="1" t="s">
        <v>66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3.5" thickBot="1" x14ac:dyDescent="0.25">
      <c r="A10" s="4"/>
      <c r="B10" s="4"/>
      <c r="C10" s="4"/>
      <c r="D10" s="4"/>
      <c r="E10" s="5"/>
      <c r="F10" s="5"/>
      <c r="G10" s="5"/>
      <c r="H10" s="5"/>
      <c r="I10" s="5"/>
      <c r="J10" s="4"/>
      <c r="K10" s="4"/>
      <c r="L10" s="4"/>
      <c r="M10" s="4"/>
      <c r="N10" s="4"/>
      <c r="O10" s="4"/>
      <c r="P10" s="4"/>
    </row>
    <row r="11" spans="1:19" x14ac:dyDescent="0.2">
      <c r="A11" s="21" t="s">
        <v>7</v>
      </c>
      <c r="B11" s="23" t="s">
        <v>8</v>
      </c>
      <c r="C11" s="23" t="s">
        <v>9</v>
      </c>
      <c r="D11" s="25" t="s">
        <v>10</v>
      </c>
      <c r="E11" s="26"/>
      <c r="F11" s="26"/>
      <c r="G11" s="26"/>
      <c r="H11" s="27"/>
      <c r="I11" s="28" t="s">
        <v>11</v>
      </c>
      <c r="J11" s="29"/>
      <c r="K11" s="29"/>
      <c r="L11" s="29"/>
      <c r="M11" s="30"/>
      <c r="N11" s="23" t="s">
        <v>12</v>
      </c>
      <c r="O11" s="25" t="s">
        <v>13</v>
      </c>
      <c r="P11" s="27"/>
      <c r="Q11" s="31" t="s">
        <v>14</v>
      </c>
      <c r="R11" s="23" t="s">
        <v>15</v>
      </c>
      <c r="S11" s="34" t="s">
        <v>16</v>
      </c>
    </row>
    <row r="12" spans="1:19" ht="13.5" thickBot="1" x14ac:dyDescent="0.25">
      <c r="A12" s="22"/>
      <c r="B12" s="24"/>
      <c r="C12" s="24"/>
      <c r="D12" s="6" t="s">
        <v>17</v>
      </c>
      <c r="E12" s="6" t="s">
        <v>18</v>
      </c>
      <c r="F12" s="6" t="s">
        <v>19</v>
      </c>
      <c r="G12" s="6" t="s">
        <v>20</v>
      </c>
      <c r="H12" s="6" t="s">
        <v>21</v>
      </c>
      <c r="I12" s="6" t="s">
        <v>17</v>
      </c>
      <c r="J12" s="6" t="s">
        <v>18</v>
      </c>
      <c r="K12" s="6" t="s">
        <v>19</v>
      </c>
      <c r="L12" s="6" t="s">
        <v>20</v>
      </c>
      <c r="M12" s="6" t="s">
        <v>21</v>
      </c>
      <c r="N12" s="24"/>
      <c r="O12" s="7" t="s">
        <v>22</v>
      </c>
      <c r="P12" s="8" t="s">
        <v>23</v>
      </c>
      <c r="Q12" s="32"/>
      <c r="R12" s="24"/>
      <c r="S12" s="35"/>
    </row>
    <row r="13" spans="1:19" ht="25.5" x14ac:dyDescent="0.2">
      <c r="A13" s="41" t="s">
        <v>119</v>
      </c>
      <c r="B13" s="41" t="s">
        <v>68</v>
      </c>
      <c r="C13" s="41" t="s">
        <v>88</v>
      </c>
      <c r="D13" s="42" t="s">
        <v>94</v>
      </c>
      <c r="E13" s="42" t="s">
        <v>94</v>
      </c>
      <c r="F13" s="42">
        <v>333000</v>
      </c>
      <c r="G13" s="42" t="s">
        <v>94</v>
      </c>
      <c r="H13" s="42">
        <f>F13</f>
        <v>333000</v>
      </c>
      <c r="I13" s="42" t="s">
        <v>94</v>
      </c>
      <c r="J13" s="42" t="s">
        <v>94</v>
      </c>
      <c r="K13" s="42">
        <v>333000</v>
      </c>
      <c r="L13" s="42" t="s">
        <v>94</v>
      </c>
      <c r="M13" s="42">
        <f>K13</f>
        <v>333000</v>
      </c>
      <c r="N13" s="41" t="s">
        <v>95</v>
      </c>
      <c r="O13" s="43">
        <v>0</v>
      </c>
      <c r="P13" s="43">
        <v>0</v>
      </c>
      <c r="Q13" s="41" t="s">
        <v>96</v>
      </c>
      <c r="R13" s="41" t="s">
        <v>99</v>
      </c>
      <c r="S13" s="44" t="s">
        <v>100</v>
      </c>
    </row>
    <row r="14" spans="1:19" ht="25.5" x14ac:dyDescent="0.2">
      <c r="A14" s="41" t="s">
        <v>122</v>
      </c>
      <c r="B14" s="41" t="s">
        <v>69</v>
      </c>
      <c r="C14" s="41" t="s">
        <v>88</v>
      </c>
      <c r="D14" s="42" t="s">
        <v>94</v>
      </c>
      <c r="E14" s="42" t="s">
        <v>94</v>
      </c>
      <c r="F14" s="42">
        <v>304500</v>
      </c>
      <c r="G14" s="42" t="s">
        <v>94</v>
      </c>
      <c r="H14" s="42">
        <f t="shared" ref="H14:H33" si="0">F14</f>
        <v>304500</v>
      </c>
      <c r="I14" s="42" t="s">
        <v>94</v>
      </c>
      <c r="J14" s="42" t="s">
        <v>94</v>
      </c>
      <c r="K14" s="42">
        <v>304500</v>
      </c>
      <c r="L14" s="42" t="s">
        <v>94</v>
      </c>
      <c r="M14" s="42">
        <f t="shared" ref="M14:M36" si="1">K14</f>
        <v>304500</v>
      </c>
      <c r="N14" s="41" t="s">
        <v>95</v>
      </c>
      <c r="O14" s="43">
        <v>0</v>
      </c>
      <c r="P14" s="43">
        <v>0</v>
      </c>
      <c r="Q14" s="41" t="s">
        <v>96</v>
      </c>
      <c r="R14" s="41" t="s">
        <v>99</v>
      </c>
      <c r="S14" s="44" t="s">
        <v>100</v>
      </c>
    </row>
    <row r="15" spans="1:19" ht="25.5" x14ac:dyDescent="0.2">
      <c r="A15" s="41" t="s">
        <v>122</v>
      </c>
      <c r="B15" s="41" t="s">
        <v>70</v>
      </c>
      <c r="C15" s="41" t="s">
        <v>88</v>
      </c>
      <c r="D15" s="42" t="s">
        <v>94</v>
      </c>
      <c r="E15" s="42" t="s">
        <v>94</v>
      </c>
      <c r="F15" s="42">
        <v>595500</v>
      </c>
      <c r="G15" s="42" t="s">
        <v>94</v>
      </c>
      <c r="H15" s="42">
        <f t="shared" si="0"/>
        <v>595500</v>
      </c>
      <c r="I15" s="42" t="s">
        <v>94</v>
      </c>
      <c r="J15" s="42" t="s">
        <v>94</v>
      </c>
      <c r="K15" s="42">
        <v>595500</v>
      </c>
      <c r="L15" s="42" t="s">
        <v>94</v>
      </c>
      <c r="M15" s="42">
        <f t="shared" si="1"/>
        <v>595500</v>
      </c>
      <c r="N15" s="41" t="s">
        <v>95</v>
      </c>
      <c r="O15" s="43">
        <v>0</v>
      </c>
      <c r="P15" s="43">
        <v>0</v>
      </c>
      <c r="Q15" s="41" t="s">
        <v>97</v>
      </c>
      <c r="R15" s="41" t="s">
        <v>99</v>
      </c>
      <c r="S15" s="44" t="s">
        <v>100</v>
      </c>
    </row>
    <row r="16" spans="1:19" ht="25.5" x14ac:dyDescent="0.2">
      <c r="A16" s="41" t="s">
        <v>122</v>
      </c>
      <c r="B16" s="41" t="s">
        <v>71</v>
      </c>
      <c r="C16" s="41" t="s">
        <v>88</v>
      </c>
      <c r="D16" s="42" t="s">
        <v>94</v>
      </c>
      <c r="E16" s="42" t="s">
        <v>94</v>
      </c>
      <c r="F16" s="42">
        <v>183000</v>
      </c>
      <c r="G16" s="42" t="s">
        <v>94</v>
      </c>
      <c r="H16" s="42">
        <f t="shared" si="0"/>
        <v>183000</v>
      </c>
      <c r="I16" s="42" t="s">
        <v>94</v>
      </c>
      <c r="J16" s="42" t="s">
        <v>94</v>
      </c>
      <c r="K16" s="42">
        <v>183000</v>
      </c>
      <c r="L16" s="42" t="s">
        <v>94</v>
      </c>
      <c r="M16" s="42">
        <f t="shared" si="1"/>
        <v>183000</v>
      </c>
      <c r="N16" s="41" t="s">
        <v>95</v>
      </c>
      <c r="O16" s="43">
        <v>0</v>
      </c>
      <c r="P16" s="43">
        <v>0</v>
      </c>
      <c r="Q16" s="41" t="s">
        <v>96</v>
      </c>
      <c r="R16" s="41" t="s">
        <v>99</v>
      </c>
      <c r="S16" s="44" t="s">
        <v>100</v>
      </c>
    </row>
    <row r="17" spans="1:19" ht="38.25" x14ac:dyDescent="0.2">
      <c r="A17" s="41" t="s">
        <v>122</v>
      </c>
      <c r="B17" s="41" t="s">
        <v>72</v>
      </c>
      <c r="C17" s="41" t="s">
        <v>88</v>
      </c>
      <c r="D17" s="42">
        <v>3223993.37</v>
      </c>
      <c r="E17" s="42" t="s">
        <v>94</v>
      </c>
      <c r="F17" s="42">
        <v>528356</v>
      </c>
      <c r="G17" s="42">
        <f>2149328.91-F17</f>
        <v>1620972.9100000001</v>
      </c>
      <c r="H17" s="42">
        <f>F17+G17+D17</f>
        <v>5373322.2800000003</v>
      </c>
      <c r="I17" s="42">
        <v>3223993.37</v>
      </c>
      <c r="J17" s="42" t="s">
        <v>94</v>
      </c>
      <c r="K17" s="42">
        <v>528356</v>
      </c>
      <c r="L17" s="42">
        <f>2149328.91-K17</f>
        <v>1620972.9100000001</v>
      </c>
      <c r="M17" s="42">
        <f>K17+L17+I17</f>
        <v>5373322.2800000003</v>
      </c>
      <c r="N17" s="41" t="s">
        <v>95</v>
      </c>
      <c r="O17" s="43">
        <v>0.4</v>
      </c>
      <c r="P17" s="43">
        <v>0.5</v>
      </c>
      <c r="Q17" s="41" t="s">
        <v>98</v>
      </c>
      <c r="R17" s="41" t="s">
        <v>99</v>
      </c>
      <c r="S17" s="45" t="s">
        <v>102</v>
      </c>
    </row>
    <row r="18" spans="1:19" ht="25.5" x14ac:dyDescent="0.2">
      <c r="A18" s="41" t="s">
        <v>110</v>
      </c>
      <c r="B18" s="41" t="s">
        <v>73</v>
      </c>
      <c r="C18" s="41" t="s">
        <v>89</v>
      </c>
      <c r="D18" s="42" t="s">
        <v>94</v>
      </c>
      <c r="E18" s="42" t="s">
        <v>94</v>
      </c>
      <c r="F18" s="42">
        <v>60000</v>
      </c>
      <c r="G18" s="42" t="s">
        <v>94</v>
      </c>
      <c r="H18" s="42">
        <f t="shared" si="0"/>
        <v>60000</v>
      </c>
      <c r="I18" s="42" t="s">
        <v>94</v>
      </c>
      <c r="J18" s="42" t="s">
        <v>94</v>
      </c>
      <c r="K18" s="42">
        <v>60000</v>
      </c>
      <c r="L18" s="42" t="s">
        <v>94</v>
      </c>
      <c r="M18" s="42">
        <f t="shared" ref="M18:M36" si="2">K18</f>
        <v>60000</v>
      </c>
      <c r="N18" s="41" t="s">
        <v>95</v>
      </c>
      <c r="O18" s="43">
        <v>0</v>
      </c>
      <c r="P18" s="43">
        <v>0</v>
      </c>
      <c r="Q18" s="41" t="s">
        <v>96</v>
      </c>
      <c r="R18" s="41" t="s">
        <v>99</v>
      </c>
      <c r="S18" s="44" t="s">
        <v>100</v>
      </c>
    </row>
    <row r="19" spans="1:19" ht="25.5" x14ac:dyDescent="0.2">
      <c r="A19" s="41" t="s">
        <v>114</v>
      </c>
      <c r="B19" s="41" t="s">
        <v>74</v>
      </c>
      <c r="C19" s="41" t="s">
        <v>89</v>
      </c>
      <c r="D19" s="42" t="s">
        <v>94</v>
      </c>
      <c r="E19" s="42" t="s">
        <v>94</v>
      </c>
      <c r="F19" s="42">
        <v>112500</v>
      </c>
      <c r="G19" s="42" t="s">
        <v>94</v>
      </c>
      <c r="H19" s="42">
        <f t="shared" si="0"/>
        <v>112500</v>
      </c>
      <c r="I19" s="42" t="s">
        <v>94</v>
      </c>
      <c r="J19" s="42" t="s">
        <v>94</v>
      </c>
      <c r="K19" s="42">
        <v>112500</v>
      </c>
      <c r="L19" s="42" t="s">
        <v>94</v>
      </c>
      <c r="M19" s="42">
        <f t="shared" si="2"/>
        <v>112500</v>
      </c>
      <c r="N19" s="41" t="s">
        <v>95</v>
      </c>
      <c r="O19" s="43">
        <v>0.3</v>
      </c>
      <c r="P19" s="43">
        <v>0.3</v>
      </c>
      <c r="Q19" s="41" t="s">
        <v>96</v>
      </c>
      <c r="R19" s="41" t="s">
        <v>99</v>
      </c>
      <c r="S19" s="44" t="s">
        <v>100</v>
      </c>
    </row>
    <row r="20" spans="1:19" ht="25.5" x14ac:dyDescent="0.2">
      <c r="A20" s="41" t="s">
        <v>111</v>
      </c>
      <c r="B20" s="41" t="s">
        <v>75</v>
      </c>
      <c r="C20" s="41" t="s">
        <v>89</v>
      </c>
      <c r="D20" s="42" t="s">
        <v>94</v>
      </c>
      <c r="E20" s="42" t="s">
        <v>94</v>
      </c>
      <c r="F20" s="42">
        <v>67500</v>
      </c>
      <c r="G20" s="42" t="s">
        <v>94</v>
      </c>
      <c r="H20" s="42">
        <f t="shared" si="0"/>
        <v>67500</v>
      </c>
      <c r="I20" s="42" t="s">
        <v>94</v>
      </c>
      <c r="J20" s="42" t="s">
        <v>94</v>
      </c>
      <c r="K20" s="42">
        <v>67500</v>
      </c>
      <c r="L20" s="42" t="s">
        <v>94</v>
      </c>
      <c r="M20" s="42">
        <f t="shared" si="2"/>
        <v>67500</v>
      </c>
      <c r="N20" s="41" t="s">
        <v>95</v>
      </c>
      <c r="O20" s="43">
        <v>0</v>
      </c>
      <c r="P20" s="43">
        <v>0</v>
      </c>
      <c r="Q20" s="41" t="s">
        <v>96</v>
      </c>
      <c r="R20" s="41" t="s">
        <v>99</v>
      </c>
      <c r="S20" s="44" t="s">
        <v>100</v>
      </c>
    </row>
    <row r="21" spans="1:19" ht="25.5" x14ac:dyDescent="0.2">
      <c r="A21" s="41" t="s">
        <v>112</v>
      </c>
      <c r="B21" s="41" t="s">
        <v>76</v>
      </c>
      <c r="C21" s="41" t="s">
        <v>89</v>
      </c>
      <c r="D21" s="42" t="s">
        <v>94</v>
      </c>
      <c r="E21" s="42" t="s">
        <v>94</v>
      </c>
      <c r="F21" s="42">
        <v>75000</v>
      </c>
      <c r="G21" s="42" t="s">
        <v>94</v>
      </c>
      <c r="H21" s="42">
        <f t="shared" si="0"/>
        <v>75000</v>
      </c>
      <c r="I21" s="42" t="s">
        <v>94</v>
      </c>
      <c r="J21" s="42" t="s">
        <v>94</v>
      </c>
      <c r="K21" s="42">
        <v>75000</v>
      </c>
      <c r="L21" s="42" t="s">
        <v>94</v>
      </c>
      <c r="M21" s="42">
        <f t="shared" si="2"/>
        <v>75000</v>
      </c>
      <c r="N21" s="41" t="s">
        <v>95</v>
      </c>
      <c r="O21" s="43">
        <v>0</v>
      </c>
      <c r="P21" s="43">
        <v>0</v>
      </c>
      <c r="Q21" s="41" t="s">
        <v>96</v>
      </c>
      <c r="R21" s="41" t="s">
        <v>99</v>
      </c>
      <c r="S21" s="44" t="s">
        <v>100</v>
      </c>
    </row>
    <row r="22" spans="1:19" ht="25.5" x14ac:dyDescent="0.2">
      <c r="A22" s="41" t="s">
        <v>113</v>
      </c>
      <c r="B22" s="41" t="s">
        <v>77</v>
      </c>
      <c r="C22" s="41" t="s">
        <v>89</v>
      </c>
      <c r="D22" s="42" t="s">
        <v>94</v>
      </c>
      <c r="E22" s="42" t="s">
        <v>94</v>
      </c>
      <c r="F22" s="42">
        <v>79875</v>
      </c>
      <c r="G22" s="42" t="s">
        <v>94</v>
      </c>
      <c r="H22" s="42">
        <f t="shared" si="0"/>
        <v>79875</v>
      </c>
      <c r="I22" s="42" t="s">
        <v>94</v>
      </c>
      <c r="J22" s="42" t="s">
        <v>94</v>
      </c>
      <c r="K22" s="42">
        <v>79875</v>
      </c>
      <c r="L22" s="42" t="s">
        <v>94</v>
      </c>
      <c r="M22" s="42">
        <f t="shared" si="2"/>
        <v>79875</v>
      </c>
      <c r="N22" s="41" t="s">
        <v>95</v>
      </c>
      <c r="O22" s="43">
        <v>0</v>
      </c>
      <c r="P22" s="43">
        <v>0</v>
      </c>
      <c r="Q22" s="41" t="s">
        <v>96</v>
      </c>
      <c r="R22" s="41" t="s">
        <v>99</v>
      </c>
      <c r="S22" s="44" t="s">
        <v>100</v>
      </c>
    </row>
    <row r="23" spans="1:19" ht="25.5" x14ac:dyDescent="0.2">
      <c r="A23" s="41" t="s">
        <v>117</v>
      </c>
      <c r="B23" s="41" t="s">
        <v>78</v>
      </c>
      <c r="C23" s="41" t="s">
        <v>90</v>
      </c>
      <c r="D23" s="42" t="s">
        <v>94</v>
      </c>
      <c r="E23" s="42" t="s">
        <v>94</v>
      </c>
      <c r="F23" s="42">
        <v>229500</v>
      </c>
      <c r="G23" s="42" t="s">
        <v>94</v>
      </c>
      <c r="H23" s="42">
        <f t="shared" si="0"/>
        <v>229500</v>
      </c>
      <c r="I23" s="42" t="s">
        <v>94</v>
      </c>
      <c r="J23" s="42" t="s">
        <v>94</v>
      </c>
      <c r="K23" s="42">
        <v>229500</v>
      </c>
      <c r="L23" s="42" t="s">
        <v>94</v>
      </c>
      <c r="M23" s="42">
        <f t="shared" si="2"/>
        <v>229500</v>
      </c>
      <c r="N23" s="41" t="s">
        <v>95</v>
      </c>
      <c r="O23" s="43">
        <v>0</v>
      </c>
      <c r="P23" s="43">
        <v>0</v>
      </c>
      <c r="Q23" s="41" t="s">
        <v>96</v>
      </c>
      <c r="R23" s="41" t="s">
        <v>99</v>
      </c>
      <c r="S23" s="44" t="s">
        <v>100</v>
      </c>
    </row>
    <row r="24" spans="1:19" ht="25.5" x14ac:dyDescent="0.2">
      <c r="A24" s="41" t="s">
        <v>116</v>
      </c>
      <c r="B24" s="41" t="s">
        <v>79</v>
      </c>
      <c r="C24" s="41" t="s">
        <v>90</v>
      </c>
      <c r="D24" s="42" t="s">
        <v>94</v>
      </c>
      <c r="E24" s="42" t="s">
        <v>94</v>
      </c>
      <c r="F24" s="42">
        <v>247500</v>
      </c>
      <c r="G24" s="42" t="s">
        <v>94</v>
      </c>
      <c r="H24" s="42">
        <f t="shared" si="0"/>
        <v>247500</v>
      </c>
      <c r="I24" s="42" t="s">
        <v>94</v>
      </c>
      <c r="J24" s="42" t="s">
        <v>94</v>
      </c>
      <c r="K24" s="42">
        <v>247500</v>
      </c>
      <c r="L24" s="42" t="s">
        <v>94</v>
      </c>
      <c r="M24" s="42">
        <f t="shared" si="2"/>
        <v>247500</v>
      </c>
      <c r="N24" s="41" t="s">
        <v>95</v>
      </c>
      <c r="O24" s="43">
        <v>0</v>
      </c>
      <c r="P24" s="43">
        <v>0</v>
      </c>
      <c r="Q24" s="41" t="s">
        <v>96</v>
      </c>
      <c r="R24" s="41" t="s">
        <v>99</v>
      </c>
      <c r="S24" s="44" t="s">
        <v>100</v>
      </c>
    </row>
    <row r="25" spans="1:19" ht="38.25" x14ac:dyDescent="0.2">
      <c r="A25" s="41" t="s">
        <v>122</v>
      </c>
      <c r="B25" s="41" t="s">
        <v>80</v>
      </c>
      <c r="C25" s="41" t="s">
        <v>90</v>
      </c>
      <c r="D25" s="42">
        <v>1391679</v>
      </c>
      <c r="E25" s="42">
        <v>463893</v>
      </c>
      <c r="F25" s="42">
        <v>260000</v>
      </c>
      <c r="G25" s="42">
        <f>E25-F25</f>
        <v>203893</v>
      </c>
      <c r="H25" s="42">
        <f>F25+G25+E25+D25</f>
        <v>2319465</v>
      </c>
      <c r="I25" s="42">
        <v>1391679</v>
      </c>
      <c r="J25" s="42">
        <v>463893</v>
      </c>
      <c r="K25" s="42">
        <v>260000</v>
      </c>
      <c r="L25" s="42">
        <f>J25-K25</f>
        <v>203893</v>
      </c>
      <c r="M25" s="42">
        <f>K25+L25+J25+I25</f>
        <v>2319465</v>
      </c>
      <c r="N25" s="41" t="s">
        <v>95</v>
      </c>
      <c r="O25" s="43">
        <v>0.4</v>
      </c>
      <c r="P25" s="43">
        <v>0.5</v>
      </c>
      <c r="Q25" s="41" t="s">
        <v>98</v>
      </c>
      <c r="R25" s="41" t="s">
        <v>99</v>
      </c>
      <c r="S25" s="45" t="s">
        <v>102</v>
      </c>
    </row>
    <row r="26" spans="1:19" ht="25.5" x14ac:dyDescent="0.2">
      <c r="A26" s="41" t="s">
        <v>121</v>
      </c>
      <c r="B26" s="41" t="s">
        <v>81</v>
      </c>
      <c r="C26" s="41" t="s">
        <v>90</v>
      </c>
      <c r="D26" s="42" t="s">
        <v>94</v>
      </c>
      <c r="E26" s="42" t="s">
        <v>94</v>
      </c>
      <c r="F26" s="42">
        <v>157500</v>
      </c>
      <c r="G26" s="42" t="s">
        <v>94</v>
      </c>
      <c r="H26" s="42">
        <f t="shared" si="0"/>
        <v>157500</v>
      </c>
      <c r="I26" s="42" t="s">
        <v>94</v>
      </c>
      <c r="J26" s="42" t="s">
        <v>94</v>
      </c>
      <c r="K26" s="42">
        <v>157500</v>
      </c>
      <c r="L26" s="42" t="s">
        <v>94</v>
      </c>
      <c r="M26" s="42">
        <f t="shared" ref="M26:M33" si="3">K26</f>
        <v>157500</v>
      </c>
      <c r="N26" s="41" t="s">
        <v>95</v>
      </c>
      <c r="O26" s="43">
        <v>0</v>
      </c>
      <c r="P26" s="43">
        <v>0</v>
      </c>
      <c r="Q26" s="41" t="s">
        <v>96</v>
      </c>
      <c r="R26" s="41" t="s">
        <v>99</v>
      </c>
      <c r="S26" s="44" t="s">
        <v>100</v>
      </c>
    </row>
    <row r="27" spans="1:19" ht="25.5" x14ac:dyDescent="0.2">
      <c r="A27" s="41" t="s">
        <v>115</v>
      </c>
      <c r="B27" s="41" t="s">
        <v>82</v>
      </c>
      <c r="C27" s="41" t="s">
        <v>91</v>
      </c>
      <c r="D27" s="42" t="s">
        <v>94</v>
      </c>
      <c r="E27" s="42" t="s">
        <v>94</v>
      </c>
      <c r="F27" s="42">
        <v>225000</v>
      </c>
      <c r="G27" s="42" t="s">
        <v>94</v>
      </c>
      <c r="H27" s="42">
        <f t="shared" si="0"/>
        <v>225000</v>
      </c>
      <c r="I27" s="42" t="s">
        <v>94</v>
      </c>
      <c r="J27" s="42" t="s">
        <v>94</v>
      </c>
      <c r="K27" s="42">
        <v>225000</v>
      </c>
      <c r="L27" s="42" t="s">
        <v>94</v>
      </c>
      <c r="M27" s="42">
        <f t="shared" si="3"/>
        <v>225000</v>
      </c>
      <c r="N27" s="41" t="s">
        <v>95</v>
      </c>
      <c r="O27" s="43">
        <v>0.3</v>
      </c>
      <c r="P27" s="43">
        <v>0.3</v>
      </c>
      <c r="Q27" s="41" t="s">
        <v>96</v>
      </c>
      <c r="R27" s="41" t="s">
        <v>99</v>
      </c>
      <c r="S27" s="44" t="s">
        <v>100</v>
      </c>
    </row>
    <row r="28" spans="1:19" ht="25.5" x14ac:dyDescent="0.2">
      <c r="A28" s="41" t="s">
        <v>120</v>
      </c>
      <c r="B28" s="41" t="s">
        <v>83</v>
      </c>
      <c r="C28" s="41" t="s">
        <v>91</v>
      </c>
      <c r="D28" s="42" t="s">
        <v>94</v>
      </c>
      <c r="E28" s="42" t="s">
        <v>94</v>
      </c>
      <c r="F28" s="42">
        <v>200250</v>
      </c>
      <c r="G28" s="42" t="s">
        <v>94</v>
      </c>
      <c r="H28" s="42">
        <f t="shared" si="0"/>
        <v>200250</v>
      </c>
      <c r="I28" s="42" t="s">
        <v>94</v>
      </c>
      <c r="J28" s="42" t="s">
        <v>94</v>
      </c>
      <c r="K28" s="42">
        <v>200250</v>
      </c>
      <c r="L28" s="42" t="s">
        <v>94</v>
      </c>
      <c r="M28" s="42">
        <f t="shared" si="3"/>
        <v>200250</v>
      </c>
      <c r="N28" s="41" t="s">
        <v>95</v>
      </c>
      <c r="O28" s="43">
        <v>0</v>
      </c>
      <c r="P28" s="43">
        <v>0</v>
      </c>
      <c r="Q28" s="41" t="s">
        <v>96</v>
      </c>
      <c r="R28" s="41" t="s">
        <v>99</v>
      </c>
      <c r="S28" s="44" t="s">
        <v>100</v>
      </c>
    </row>
    <row r="29" spans="1:19" ht="25.5" x14ac:dyDescent="0.2">
      <c r="A29" s="41" t="s">
        <v>122</v>
      </c>
      <c r="B29" s="41" t="s">
        <v>84</v>
      </c>
      <c r="C29" s="41" t="s">
        <v>91</v>
      </c>
      <c r="D29" s="42" t="s">
        <v>94</v>
      </c>
      <c r="E29" s="42" t="s">
        <v>94</v>
      </c>
      <c r="F29" s="42">
        <v>390000</v>
      </c>
      <c r="G29" s="42" t="s">
        <v>94</v>
      </c>
      <c r="H29" s="42">
        <f t="shared" si="0"/>
        <v>390000</v>
      </c>
      <c r="I29" s="42" t="s">
        <v>94</v>
      </c>
      <c r="J29" s="42" t="s">
        <v>94</v>
      </c>
      <c r="K29" s="42">
        <v>390000</v>
      </c>
      <c r="L29" s="42" t="s">
        <v>94</v>
      </c>
      <c r="M29" s="42">
        <v>0</v>
      </c>
      <c r="N29" s="41" t="s">
        <v>95</v>
      </c>
      <c r="O29" s="43">
        <v>0</v>
      </c>
      <c r="P29" s="43">
        <v>0</v>
      </c>
      <c r="Q29" s="41" t="s">
        <v>96</v>
      </c>
      <c r="R29" s="41" t="s">
        <v>99</v>
      </c>
      <c r="S29" s="44" t="s">
        <v>100</v>
      </c>
    </row>
    <row r="30" spans="1:19" ht="25.5" x14ac:dyDescent="0.2">
      <c r="A30" s="41" t="s">
        <v>122</v>
      </c>
      <c r="B30" s="41" t="s">
        <v>85</v>
      </c>
      <c r="C30" s="41" t="s">
        <v>91</v>
      </c>
      <c r="D30" s="42" t="s">
        <v>94</v>
      </c>
      <c r="E30" s="42" t="s">
        <v>94</v>
      </c>
      <c r="F30" s="42">
        <v>345000</v>
      </c>
      <c r="G30" s="42" t="s">
        <v>94</v>
      </c>
      <c r="H30" s="42">
        <f t="shared" si="0"/>
        <v>345000</v>
      </c>
      <c r="I30" s="42" t="s">
        <v>94</v>
      </c>
      <c r="J30" s="42" t="s">
        <v>94</v>
      </c>
      <c r="K30" s="42">
        <v>345000</v>
      </c>
      <c r="L30" s="42" t="s">
        <v>94</v>
      </c>
      <c r="M30" s="42">
        <f t="shared" si="3"/>
        <v>345000</v>
      </c>
      <c r="N30" s="41" t="s">
        <v>95</v>
      </c>
      <c r="O30" s="43">
        <v>0</v>
      </c>
      <c r="P30" s="43">
        <v>0</v>
      </c>
      <c r="Q30" s="41" t="s">
        <v>96</v>
      </c>
      <c r="R30" s="41" t="s">
        <v>99</v>
      </c>
      <c r="S30" s="44" t="s">
        <v>100</v>
      </c>
    </row>
    <row r="31" spans="1:19" ht="25.5" x14ac:dyDescent="0.2">
      <c r="A31" s="41" t="s">
        <v>118</v>
      </c>
      <c r="B31" s="41" t="s">
        <v>86</v>
      </c>
      <c r="C31" s="41" t="s">
        <v>92</v>
      </c>
      <c r="D31" s="42" t="s">
        <v>94</v>
      </c>
      <c r="E31" s="42" t="s">
        <v>94</v>
      </c>
      <c r="F31" s="42">
        <v>397950</v>
      </c>
      <c r="G31" s="42" t="s">
        <v>94</v>
      </c>
      <c r="H31" s="42">
        <f t="shared" si="0"/>
        <v>397950</v>
      </c>
      <c r="I31" s="42" t="s">
        <v>94</v>
      </c>
      <c r="J31" s="42" t="s">
        <v>94</v>
      </c>
      <c r="K31" s="42">
        <v>397950</v>
      </c>
      <c r="L31" s="42" t="s">
        <v>94</v>
      </c>
      <c r="M31" s="42">
        <f t="shared" si="3"/>
        <v>397950</v>
      </c>
      <c r="N31" s="41" t="s">
        <v>95</v>
      </c>
      <c r="O31" s="43">
        <v>0</v>
      </c>
      <c r="P31" s="43">
        <v>0</v>
      </c>
      <c r="Q31" s="41" t="s">
        <v>96</v>
      </c>
      <c r="R31" s="41" t="s">
        <v>99</v>
      </c>
      <c r="S31" s="44" t="s">
        <v>100</v>
      </c>
    </row>
    <row r="32" spans="1:19" ht="25.5" x14ac:dyDescent="0.2">
      <c r="A32" s="41" t="s">
        <v>109</v>
      </c>
      <c r="B32" s="41" t="s">
        <v>87</v>
      </c>
      <c r="C32" s="41" t="s">
        <v>93</v>
      </c>
      <c r="D32" s="42" t="s">
        <v>94</v>
      </c>
      <c r="E32" s="42" t="s">
        <v>94</v>
      </c>
      <c r="F32" s="42">
        <v>83250</v>
      </c>
      <c r="G32" s="42" t="s">
        <v>94</v>
      </c>
      <c r="H32" s="42">
        <f t="shared" si="0"/>
        <v>83250</v>
      </c>
      <c r="I32" s="42" t="s">
        <v>94</v>
      </c>
      <c r="J32" s="42" t="s">
        <v>94</v>
      </c>
      <c r="K32" s="42">
        <v>83250</v>
      </c>
      <c r="L32" s="42" t="s">
        <v>94</v>
      </c>
      <c r="M32" s="42">
        <f t="shared" si="3"/>
        <v>83250</v>
      </c>
      <c r="N32" s="41" t="s">
        <v>95</v>
      </c>
      <c r="O32" s="43">
        <v>1</v>
      </c>
      <c r="P32" s="43">
        <v>1</v>
      </c>
      <c r="Q32" s="41" t="s">
        <v>96</v>
      </c>
      <c r="R32" s="41" t="s">
        <v>99</v>
      </c>
      <c r="S32" s="44" t="s">
        <v>100</v>
      </c>
    </row>
    <row r="33" spans="1:19" ht="25.5" x14ac:dyDescent="0.2">
      <c r="A33" s="41" t="s">
        <v>122</v>
      </c>
      <c r="B33" s="41" t="s">
        <v>80</v>
      </c>
      <c r="C33" s="41" t="s">
        <v>93</v>
      </c>
      <c r="D33" s="42" t="s">
        <v>94</v>
      </c>
      <c r="E33" s="42" t="s">
        <v>94</v>
      </c>
      <c r="F33" s="42">
        <v>412000</v>
      </c>
      <c r="G33" s="42" t="s">
        <v>94</v>
      </c>
      <c r="H33" s="42">
        <f t="shared" si="0"/>
        <v>412000</v>
      </c>
      <c r="I33" s="42" t="s">
        <v>94</v>
      </c>
      <c r="J33" s="42" t="s">
        <v>94</v>
      </c>
      <c r="K33" s="42">
        <v>412000</v>
      </c>
      <c r="L33" s="42" t="s">
        <v>94</v>
      </c>
      <c r="M33" s="42">
        <f t="shared" si="3"/>
        <v>412000</v>
      </c>
      <c r="N33" s="41" t="s">
        <v>95</v>
      </c>
      <c r="O33" s="43">
        <v>0</v>
      </c>
      <c r="P33" s="43">
        <v>0</v>
      </c>
      <c r="Q33" s="41" t="s">
        <v>96</v>
      </c>
      <c r="R33" s="41" t="s">
        <v>99</v>
      </c>
      <c r="S33" s="44" t="s">
        <v>100</v>
      </c>
    </row>
    <row r="34" spans="1:19" ht="38.25" x14ac:dyDescent="0.2">
      <c r="A34" s="41" t="s">
        <v>103</v>
      </c>
      <c r="B34" s="41" t="s">
        <v>104</v>
      </c>
      <c r="C34" s="41" t="s">
        <v>89</v>
      </c>
      <c r="D34" s="42">
        <v>300000</v>
      </c>
      <c r="E34" s="42" t="s">
        <v>94</v>
      </c>
      <c r="F34" s="42" t="s">
        <v>94</v>
      </c>
      <c r="G34" s="42" t="s">
        <v>94</v>
      </c>
      <c r="H34" s="42">
        <f>D34</f>
        <v>300000</v>
      </c>
      <c r="I34" s="42">
        <v>300000</v>
      </c>
      <c r="J34" s="42" t="s">
        <v>94</v>
      </c>
      <c r="K34" s="42" t="s">
        <v>94</v>
      </c>
      <c r="L34" s="42" t="s">
        <v>94</v>
      </c>
      <c r="M34" s="42">
        <f>I34</f>
        <v>300000</v>
      </c>
      <c r="N34" s="41" t="s">
        <v>95</v>
      </c>
      <c r="O34" s="43">
        <v>0.3</v>
      </c>
      <c r="P34" s="43">
        <v>0.3</v>
      </c>
      <c r="Q34" s="41" t="s">
        <v>96</v>
      </c>
      <c r="R34" s="41" t="s">
        <v>99</v>
      </c>
      <c r="S34" s="44" t="s">
        <v>101</v>
      </c>
    </row>
    <row r="35" spans="1:19" ht="25.5" x14ac:dyDescent="0.2">
      <c r="A35" s="41" t="s">
        <v>105</v>
      </c>
      <c r="B35" s="41" t="s">
        <v>107</v>
      </c>
      <c r="C35" s="41" t="s">
        <v>88</v>
      </c>
      <c r="D35" s="42">
        <v>2200000</v>
      </c>
      <c r="E35" s="42" t="s">
        <v>94</v>
      </c>
      <c r="F35" s="42" t="s">
        <v>94</v>
      </c>
      <c r="G35" s="42" t="s">
        <v>94</v>
      </c>
      <c r="H35" s="42">
        <f>D35</f>
        <v>2200000</v>
      </c>
      <c r="I35" s="42">
        <v>2200000</v>
      </c>
      <c r="J35" s="42" t="s">
        <v>94</v>
      </c>
      <c r="K35" s="42" t="s">
        <v>94</v>
      </c>
      <c r="L35" s="42" t="s">
        <v>94</v>
      </c>
      <c r="M35" s="42">
        <f>I35</f>
        <v>2200000</v>
      </c>
      <c r="N35" s="41" t="s">
        <v>95</v>
      </c>
      <c r="O35" s="43">
        <v>0</v>
      </c>
      <c r="P35" s="43">
        <v>0</v>
      </c>
      <c r="Q35" s="41" t="s">
        <v>97</v>
      </c>
      <c r="R35" s="41" t="s">
        <v>99</v>
      </c>
      <c r="S35" s="44" t="s">
        <v>101</v>
      </c>
    </row>
    <row r="36" spans="1:19" ht="38.25" x14ac:dyDescent="0.2">
      <c r="A36" s="41" t="s">
        <v>106</v>
      </c>
      <c r="B36" s="41" t="s">
        <v>108</v>
      </c>
      <c r="C36" s="41" t="s">
        <v>88</v>
      </c>
      <c r="D36" s="42">
        <v>2500000</v>
      </c>
      <c r="E36" s="42" t="s">
        <v>94</v>
      </c>
      <c r="F36" s="42" t="s">
        <v>94</v>
      </c>
      <c r="G36" s="42" t="s">
        <v>94</v>
      </c>
      <c r="H36" s="42">
        <f>D36</f>
        <v>2500000</v>
      </c>
      <c r="I36" s="42">
        <v>2500000</v>
      </c>
      <c r="J36" s="42" t="s">
        <v>94</v>
      </c>
      <c r="K36" s="42" t="s">
        <v>94</v>
      </c>
      <c r="L36" s="42" t="s">
        <v>94</v>
      </c>
      <c r="M36" s="42">
        <f>I36</f>
        <v>2500000</v>
      </c>
      <c r="N36" s="41" t="s">
        <v>95</v>
      </c>
      <c r="O36" s="43">
        <v>0</v>
      </c>
      <c r="P36" s="43">
        <v>0</v>
      </c>
      <c r="Q36" s="41" t="s">
        <v>97</v>
      </c>
      <c r="R36" s="41" t="s">
        <v>99</v>
      </c>
      <c r="S36" s="44" t="s">
        <v>101</v>
      </c>
    </row>
    <row r="37" spans="1:19" ht="13.5" thickBot="1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1"/>
    </row>
    <row r="38" spans="1:19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43" spans="1:19" x14ac:dyDescent="0.2">
      <c r="A43" s="13" t="s">
        <v>24</v>
      </c>
    </row>
    <row r="44" spans="1:19" x14ac:dyDescent="0.2">
      <c r="A44" s="36"/>
      <c r="B44" s="36"/>
      <c r="C44" s="36"/>
      <c r="D44" s="36"/>
      <c r="E44" s="36"/>
      <c r="F44" s="36"/>
    </row>
    <row r="45" spans="1:19" ht="18" x14ac:dyDescent="0.25">
      <c r="A45" s="37" t="s">
        <v>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</row>
    <row r="46" spans="1:19" x14ac:dyDescent="0.2">
      <c r="B46" s="14"/>
      <c r="C46" s="14"/>
      <c r="D46" s="14"/>
      <c r="E46" s="14"/>
      <c r="F46" s="14"/>
    </row>
    <row r="47" spans="1:19" ht="36" customHeight="1" x14ac:dyDescent="0.2">
      <c r="A47" s="15" t="s">
        <v>25</v>
      </c>
      <c r="B47" s="16"/>
      <c r="C47" s="16"/>
      <c r="D47" s="38" t="s">
        <v>26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</row>
    <row r="48" spans="1:19" x14ac:dyDescent="0.2">
      <c r="A48" s="17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</row>
    <row r="49" spans="1:19" x14ac:dyDescent="0.2">
      <c r="A49" s="18" t="s">
        <v>27</v>
      </c>
      <c r="D49" s="39" t="s">
        <v>28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</row>
    <row r="50" spans="1:19" x14ac:dyDescent="0.2">
      <c r="A50" s="17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</row>
    <row r="51" spans="1:19" x14ac:dyDescent="0.2">
      <c r="A51" s="18" t="s">
        <v>29</v>
      </c>
      <c r="D51" s="39" t="s">
        <v>30</v>
      </c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  <row r="52" spans="1:19" x14ac:dyDescent="0.2">
      <c r="A52" s="18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</row>
    <row r="53" spans="1:19" x14ac:dyDescent="0.2">
      <c r="A53" s="18" t="s">
        <v>31</v>
      </c>
      <c r="D53" s="39" t="s">
        <v>32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</row>
    <row r="54" spans="1:19" x14ac:dyDescent="0.2">
      <c r="A54" s="18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</row>
    <row r="55" spans="1:19" x14ac:dyDescent="0.2">
      <c r="A55" s="18" t="s">
        <v>33</v>
      </c>
      <c r="D55" s="39" t="s">
        <v>34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</row>
    <row r="56" spans="1:19" x14ac:dyDescent="0.2">
      <c r="A56" s="18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</row>
    <row r="57" spans="1:19" x14ac:dyDescent="0.2">
      <c r="A57" s="18" t="s">
        <v>35</v>
      </c>
      <c r="D57" s="39" t="s">
        <v>36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</row>
    <row r="58" spans="1:19" x14ac:dyDescent="0.2">
      <c r="A58" s="18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</row>
    <row r="59" spans="1:19" x14ac:dyDescent="0.2">
      <c r="A59" s="18" t="s">
        <v>37</v>
      </c>
      <c r="D59" s="39" t="s">
        <v>38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</row>
    <row r="60" spans="1:19" x14ac:dyDescent="0.2">
      <c r="A60" s="18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</row>
    <row r="61" spans="1:19" x14ac:dyDescent="0.2">
      <c r="A61" s="18" t="s">
        <v>39</v>
      </c>
      <c r="D61" s="39" t="s">
        <v>40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</row>
    <row r="62" spans="1:19" x14ac:dyDescent="0.2">
      <c r="A62" s="18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</row>
    <row r="63" spans="1:19" x14ac:dyDescent="0.2">
      <c r="A63" s="18" t="s">
        <v>41</v>
      </c>
      <c r="D63" s="39" t="s">
        <v>42</v>
      </c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</row>
    <row r="64" spans="1:19" x14ac:dyDescent="0.2">
      <c r="A64" s="18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</row>
    <row r="65" spans="1:19" x14ac:dyDescent="0.2">
      <c r="A65" s="18" t="s">
        <v>43</v>
      </c>
      <c r="D65" s="39" t="s">
        <v>44</v>
      </c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</row>
    <row r="66" spans="1:19" x14ac:dyDescent="0.2">
      <c r="A66" s="18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</row>
    <row r="67" spans="1:19" x14ac:dyDescent="0.2">
      <c r="A67" s="18" t="s">
        <v>45</v>
      </c>
      <c r="D67" s="39" t="s">
        <v>46</v>
      </c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</row>
    <row r="68" spans="1:19" x14ac:dyDescent="0.2">
      <c r="A68" s="18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</row>
    <row r="69" spans="1:19" x14ac:dyDescent="0.2">
      <c r="A69" s="18" t="s">
        <v>47</v>
      </c>
      <c r="D69" s="39" t="s">
        <v>48</v>
      </c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</row>
    <row r="70" spans="1:19" x14ac:dyDescent="0.2">
      <c r="A70" s="18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</row>
    <row r="71" spans="1:19" x14ac:dyDescent="0.2">
      <c r="A71" s="18" t="s">
        <v>49</v>
      </c>
      <c r="D71" s="39" t="s">
        <v>50</v>
      </c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</row>
    <row r="72" spans="1:19" x14ac:dyDescent="0.2">
      <c r="A72" s="18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</row>
    <row r="73" spans="1:19" x14ac:dyDescent="0.2">
      <c r="A73" s="18" t="s">
        <v>51</v>
      </c>
      <c r="D73" s="39" t="s">
        <v>52</v>
      </c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</row>
    <row r="74" spans="1:19" x14ac:dyDescent="0.2">
      <c r="A74" s="18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</row>
    <row r="75" spans="1:19" x14ac:dyDescent="0.2">
      <c r="A75" s="18" t="s">
        <v>53</v>
      </c>
      <c r="D75" s="39" t="s">
        <v>54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</row>
    <row r="76" spans="1:19" x14ac:dyDescent="0.2">
      <c r="A76" s="18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</row>
    <row r="77" spans="1:19" x14ac:dyDescent="0.2">
      <c r="A77" s="18" t="s">
        <v>55</v>
      </c>
      <c r="D77" s="40" t="s">
        <v>56</v>
      </c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</row>
    <row r="78" spans="1:19" x14ac:dyDescent="0.2">
      <c r="A78" s="18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</row>
    <row r="79" spans="1:19" ht="25.5" customHeight="1" x14ac:dyDescent="0.2">
      <c r="A79" s="18" t="s">
        <v>57</v>
      </c>
      <c r="D79" s="39" t="s">
        <v>58</v>
      </c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</row>
    <row r="80" spans="1:19" x14ac:dyDescent="0.2">
      <c r="A80" s="18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</row>
    <row r="81" spans="1:19" x14ac:dyDescent="0.2">
      <c r="A81" s="18" t="s">
        <v>59</v>
      </c>
      <c r="D81" s="39" t="s">
        <v>60</v>
      </c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</row>
    <row r="82" spans="1:19" x14ac:dyDescent="0.2">
      <c r="A82" s="18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</row>
    <row r="83" spans="1:19" x14ac:dyDescent="0.2">
      <c r="A83" s="18" t="s">
        <v>61</v>
      </c>
      <c r="D83" s="39" t="s">
        <v>62</v>
      </c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</row>
    <row r="84" spans="1:19" x14ac:dyDescent="0.2">
      <c r="A84" s="18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</row>
    <row r="85" spans="1:19" x14ac:dyDescent="0.2">
      <c r="A85" s="18" t="s">
        <v>63</v>
      </c>
      <c r="D85" s="39" t="s">
        <v>64</v>
      </c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</row>
  </sheetData>
  <mergeCells count="56">
    <mergeCell ref="D85:S85"/>
    <mergeCell ref="D79:S79"/>
    <mergeCell ref="D80:S80"/>
    <mergeCell ref="D81:S81"/>
    <mergeCell ref="D82:S82"/>
    <mergeCell ref="D83:S83"/>
    <mergeCell ref="D84:S84"/>
    <mergeCell ref="D78:S78"/>
    <mergeCell ref="D67:S67"/>
    <mergeCell ref="D68:S68"/>
    <mergeCell ref="D69:S69"/>
    <mergeCell ref="D70:S70"/>
    <mergeCell ref="D71:S71"/>
    <mergeCell ref="D72:S72"/>
    <mergeCell ref="D73:S73"/>
    <mergeCell ref="D74:S74"/>
    <mergeCell ref="D75:S75"/>
    <mergeCell ref="D76:S76"/>
    <mergeCell ref="D77:S77"/>
    <mergeCell ref="D66:S66"/>
    <mergeCell ref="D55:S55"/>
    <mergeCell ref="D56:S56"/>
    <mergeCell ref="D57:S57"/>
    <mergeCell ref="D58:S58"/>
    <mergeCell ref="D59:S59"/>
    <mergeCell ref="D60:S60"/>
    <mergeCell ref="D61:S61"/>
    <mergeCell ref="D62:S62"/>
    <mergeCell ref="D63:S63"/>
    <mergeCell ref="D64:S64"/>
    <mergeCell ref="D65:S65"/>
    <mergeCell ref="N11:N12"/>
    <mergeCell ref="O11:P11"/>
    <mergeCell ref="Q11:Q12"/>
    <mergeCell ref="D54:S54"/>
    <mergeCell ref="R11:R12"/>
    <mergeCell ref="S11:S12"/>
    <mergeCell ref="A44:F44"/>
    <mergeCell ref="A45:S45"/>
    <mergeCell ref="D47:S47"/>
    <mergeCell ref="D48:S48"/>
    <mergeCell ref="D49:S49"/>
    <mergeCell ref="D50:S50"/>
    <mergeCell ref="D51:S51"/>
    <mergeCell ref="D52:S52"/>
    <mergeCell ref="D53:S53"/>
    <mergeCell ref="A11:A12"/>
    <mergeCell ref="B11:B12"/>
    <mergeCell ref="C11:C12"/>
    <mergeCell ref="D11:H11"/>
    <mergeCell ref="I11:M11"/>
    <mergeCell ref="A2:S2"/>
    <mergeCell ref="A3:S3"/>
    <mergeCell ref="A4:S4"/>
    <mergeCell ref="A5:S5"/>
    <mergeCell ref="A6:S6"/>
  </mergeCells>
  <pageMargins left="0.70866141732283472" right="0.70866141732283472" top="0.74803149606299213" bottom="0.74803149606299213" header="0.31496062992125984" footer="0.31496062992125984"/>
  <pageSetup scale="53" fitToHeight="2" orientation="landscape" r:id="rId1"/>
  <rowBreaks count="1" manualBreakCount="1">
    <brk id="42" max="16383" man="1"/>
  </rowBreaks>
  <ignoredErrors>
    <ignoredError sqref="H17:H26 M17:M25 H34:M3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FR-01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www.intercambiosvirtuales.org</cp:lastModifiedBy>
  <dcterms:created xsi:type="dcterms:W3CDTF">2017-10-04T15:03:14Z</dcterms:created>
  <dcterms:modified xsi:type="dcterms:W3CDTF">2017-10-04T23:35:54Z</dcterms:modified>
</cp:coreProperties>
</file>